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230" activeTab="0"/>
  </bookViews>
  <sheets>
    <sheet name="Аркуш1" sheetId="1" r:id="rId1"/>
  </sheets>
  <definedNames>
    <definedName name="k_0">'Аркуш1'!$F$7</definedName>
    <definedName name="max_bal">'Аркуш1'!$F$9</definedName>
    <definedName name="min_ball">'Аркуш1'!$F$10</definedName>
    <definedName name="numbers">'Аркуш1'!$F$6</definedName>
    <definedName name="summ_all">'Аркуш1'!$F$8</definedName>
    <definedName name="_xlnm.Print_Titles" localSheetId="0">'Аркуш1'!$12:$12</definedName>
  </definedNames>
  <calcPr fullCalcOnLoad="1"/>
</workbook>
</file>

<file path=xl/sharedStrings.xml><?xml version="1.0" encoding="utf-8"?>
<sst xmlns="http://schemas.openxmlformats.org/spreadsheetml/2006/main" count="65" uniqueCount="65">
  <si>
    <t>Розрахунок надбавок за складність і напруженість</t>
  </si>
  <si>
    <t>в роботі науково-педагогічним працівникам</t>
  </si>
  <si>
    <t>(за виключенням зав. кафедр, докторів наук, професорів)</t>
  </si>
  <si>
    <t>(назва структурного підрозділу)</t>
  </si>
  <si>
    <t>Кількість штатних працівників:</t>
  </si>
  <si>
    <t>Кількість працівників яким встановлюється надбавка 0%</t>
  </si>
  <si>
    <t>Сума коефіцієнтів рейтингів викладачів структурного підрозділу</t>
  </si>
  <si>
    <t>Максимальний бал:</t>
  </si>
  <si>
    <t>Мінімальний бал:</t>
  </si>
  <si>
    <t>№ п/п</t>
  </si>
  <si>
    <t>Прізвище, ім'я, по батькові науково-педагогічного працівника</t>
  </si>
  <si>
    <t>Кількість балів викладача</t>
  </si>
  <si>
    <t>Коефіцієнт рейтингу викладача</t>
  </si>
  <si>
    <t>Розмір надбавки розрахований, %</t>
  </si>
  <si>
    <t>Розмір надбавки, встановлений %</t>
  </si>
  <si>
    <t>Декан факультету (директор інституту)</t>
  </si>
  <si>
    <t>(ПІП)</t>
  </si>
  <si>
    <t>Філософський факультет</t>
  </si>
  <si>
    <t>Борисевич Лілія Василівна</t>
  </si>
  <si>
    <t>Геник Любов Ярославівна</t>
  </si>
  <si>
    <t>Новосад Марія Гнатівна</t>
  </si>
  <si>
    <t>Іванцев Наталія Ігорівна</t>
  </si>
  <si>
    <t>Іванцев Людмила Ігорівна</t>
  </si>
  <si>
    <t>Хрущ Олена Василівна</t>
  </si>
  <si>
    <t>Матейко Наталя Михайлівна</t>
  </si>
  <si>
    <t>Гасюк Мирослава Богданівна</t>
  </si>
  <si>
    <t>Федик Оксана Василівна</t>
  </si>
  <si>
    <t>Кулеша-Любінець Мирослава Миронівна</t>
  </si>
  <si>
    <t>Белей Михайло Дмитрович</t>
  </si>
  <si>
    <t>Гайналь Тетяна Олександрівна</t>
  </si>
  <si>
    <t>Гнатюк Ярослав Степанович</t>
  </si>
  <si>
    <t>Будз Володимир Павлович</t>
  </si>
  <si>
    <t>Рохман Богдан Михайлович</t>
  </si>
  <si>
    <t>Радченко Ольга Борисівна</t>
  </si>
  <si>
    <t>Даниляк Ростислав Петрович</t>
  </si>
  <si>
    <t>Возняк Степан Володимирович</t>
  </si>
  <si>
    <t>Надурак Віталій Вікторович</t>
  </si>
  <si>
    <t>Кучера Ірина Василівна</t>
  </si>
  <si>
    <t>Голянич Михайло Юрійович</t>
  </si>
  <si>
    <t>Макарова Алла Олександрівна</t>
  </si>
  <si>
    <t>Пятківський Роман Олександрович</t>
  </si>
  <si>
    <t>Литвин-Кіндратюк Світлана Данилівна</t>
  </si>
  <si>
    <t>Паркулаб Оксана Григорівна</t>
  </si>
  <si>
    <t>Когутяк Надія Михайлівна</t>
  </si>
  <si>
    <t>Климишин Ольга Іванівна</t>
  </si>
  <si>
    <t>Сметаняк Владислав Ігорович</t>
  </si>
  <si>
    <t>Вітюк Надія Романівна</t>
  </si>
  <si>
    <t>Гринчук Олександра Іванівна</t>
  </si>
  <si>
    <t>Куравська Надія Володимирівна</t>
  </si>
  <si>
    <t>Пілецька Любомира Сидорівна</t>
  </si>
  <si>
    <t>Пілецький Віктор Сидорович</t>
  </si>
  <si>
    <t>Чуйко Оксана Михайлівна</t>
  </si>
  <si>
    <t>Лещинська Олена Альбертівна</t>
  </si>
  <si>
    <t>Міщиха Лариса Петрівна</t>
  </si>
  <si>
    <t>Карпюк Юлія Ярославівна</t>
  </si>
  <si>
    <t>Шкраб'юк Сероніка Степанівна</t>
  </si>
  <si>
    <t>Кияк Святослав Романович</t>
  </si>
  <si>
    <t>Ларіонова Вікторія Костянтинівна</t>
  </si>
  <si>
    <t>Терешкун Оксана Федорівна</t>
  </si>
  <si>
    <t>Білоус Світлана Іванівна</t>
  </si>
  <si>
    <t>Марціновська Дарина Святославівна</t>
  </si>
  <si>
    <t>Гоян Ігор Миколайович</t>
  </si>
  <si>
    <t>Стручкова-Гуменна Л.Б.</t>
  </si>
  <si>
    <t>Федоришин Г.М.</t>
  </si>
  <si>
    <t>Карпенко З.С.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</si>
</sst>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8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400019645690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 applyProtection="1">
      <alignment/>
      <protection hidden="1" locked="0"/>
    </xf>
    <xf numFmtId="0" fontId="1" fillId="0" borderId="0" xfId="0" applyFont="1" applyAlignment="1" applyProtection="1">
      <alignment/>
      <protection hidden="1" locked="0"/>
    </xf>
    <xf numFmtId="1" fontId="1" fillId="0" borderId="0" xfId="0" applyNumberFormat="1" applyFont="1" applyAlignment="1" applyProtection="1">
      <alignment/>
      <protection hidden="1" locked="0"/>
    </xf>
    <xf numFmtId="1" fontId="1" fillId="0" borderId="0" xfId="0" applyNumberFormat="1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 vertical="center"/>
      <protection hidden="1" locked="0"/>
    </xf>
    <xf numFmtId="0" fontId="0" fillId="0" borderId="0" xfId="0" applyFont="1" applyAlignment="1" applyProtection="1">
      <alignment/>
      <protection hidden="1" locked="0"/>
    </xf>
    <xf numFmtId="0" fontId="0" fillId="0" borderId="0" xfId="0" applyFont="1" applyAlignment="1" applyProtection="1">
      <alignment wrapText="1"/>
      <protection hidden="1" locked="0"/>
    </xf>
    <xf numFmtId="0" fontId="0" fillId="0" borderId="10" xfId="0" applyBorder="1" applyAlignment="1" applyProtection="1">
      <alignment horizontal="center"/>
      <protection hidden="1" locked="0"/>
    </xf>
    <xf numFmtId="0" fontId="0" fillId="0" borderId="10" xfId="0" applyBorder="1" applyAlignment="1" applyProtection="1">
      <alignment/>
      <protection hidden="1" locked="0"/>
    </xf>
    <xf numFmtId="188" fontId="0" fillId="0" borderId="0" xfId="0" applyNumberFormat="1" applyFont="1" applyBorder="1" applyAlignment="1" applyProtection="1">
      <alignment/>
      <protection hidden="1" locked="0"/>
    </xf>
    <xf numFmtId="1" fontId="0" fillId="0" borderId="0" xfId="0" applyNumberFormat="1" applyFont="1" applyBorder="1" applyAlignment="1" applyProtection="1">
      <alignment/>
      <protection hidden="1" locked="0"/>
    </xf>
    <xf numFmtId="0" fontId="0" fillId="0" borderId="10" xfId="0" applyFont="1" applyBorder="1" applyAlignment="1" applyProtection="1">
      <alignment/>
      <protection hidden="1" locked="0"/>
    </xf>
    <xf numFmtId="188" fontId="1" fillId="0" borderId="0" xfId="0" applyNumberFormat="1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2" fillId="33" borderId="10" xfId="0" applyFont="1" applyFill="1" applyBorder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 wrapText="1"/>
      <protection hidden="1"/>
    </xf>
    <xf numFmtId="188" fontId="0" fillId="0" borderId="10" xfId="0" applyNumberFormat="1" applyFont="1" applyBorder="1" applyAlignment="1" applyProtection="1">
      <alignment/>
      <protection hidden="1"/>
    </xf>
    <xf numFmtId="1" fontId="0" fillId="0" borderId="10" xfId="0" applyNumberFormat="1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 locked="0"/>
    </xf>
    <xf numFmtId="0" fontId="1" fillId="0" borderId="0" xfId="0" applyFont="1" applyAlignment="1" applyProtection="1">
      <alignment horizontal="right"/>
      <protection hidden="1" locked="0"/>
    </xf>
    <xf numFmtId="0" fontId="0" fillId="0" borderId="10" xfId="0" applyBorder="1" applyAlignment="1" applyProtection="1">
      <alignment horizontal="left" vertical="center"/>
      <protection hidden="1" locked="0"/>
    </xf>
    <xf numFmtId="188" fontId="0" fillId="0" borderId="12" xfId="0" applyNumberFormat="1" applyFont="1" applyBorder="1" applyAlignment="1" applyProtection="1">
      <alignment/>
      <protection hidden="1"/>
    </xf>
    <xf numFmtId="1" fontId="0" fillId="0" borderId="12" xfId="0" applyNumberFormat="1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 locked="0"/>
    </xf>
    <xf numFmtId="0" fontId="0" fillId="0" borderId="0" xfId="0" applyBorder="1" applyAlignment="1" applyProtection="1">
      <alignment/>
      <protection hidden="1" locked="0"/>
    </xf>
    <xf numFmtId="0" fontId="0" fillId="0" borderId="10" xfId="0" applyFont="1" applyBorder="1" applyAlignment="1">
      <alignment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horizontal="center" vertical="center"/>
      <protection hidden="1" locked="0"/>
    </xf>
    <xf numFmtId="0" fontId="0" fillId="0" borderId="0" xfId="0" applyFont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0" fillId="0" borderId="0" xfId="0" applyFont="1" applyAlignment="1" applyProtection="1">
      <alignment horizontal="center" vertical="center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65"/>
  <sheetViews>
    <sheetView tabSelected="1" zoomScale="115" zoomScaleNormal="115" zoomScalePageLayoutView="0" workbookViewId="0" topLeftCell="A1">
      <selection activeCell="A59" sqref="A59"/>
    </sheetView>
  </sheetViews>
  <sheetFormatPr defaultColWidth="11.57421875" defaultRowHeight="16.5" customHeight="1"/>
  <cols>
    <col min="1" max="1" width="7.00390625" style="1" customWidth="1"/>
    <col min="2" max="2" width="28.7109375" style="1" customWidth="1"/>
    <col min="3" max="3" width="11.57421875" style="1" customWidth="1"/>
    <col min="4" max="4" width="11.140625" style="1" customWidth="1"/>
    <col min="5" max="5" width="16.421875" style="1" customWidth="1"/>
    <col min="6" max="6" width="15.140625" style="1" customWidth="1"/>
    <col min="7" max="7" width="14.57421875" style="1" customWidth="1"/>
    <col min="8" max="16384" width="11.57421875" style="1" customWidth="1"/>
  </cols>
  <sheetData>
    <row r="1" spans="1:6" ht="18">
      <c r="A1" s="30" t="s">
        <v>0</v>
      </c>
      <c r="B1" s="30"/>
      <c r="C1" s="30"/>
      <c r="D1" s="30"/>
      <c r="E1" s="30"/>
      <c r="F1" s="30"/>
    </row>
    <row r="2" spans="1:6" ht="18">
      <c r="A2" s="30" t="s">
        <v>1</v>
      </c>
      <c r="B2" s="30"/>
      <c r="C2" s="30"/>
      <c r="D2" s="30"/>
      <c r="E2" s="30"/>
      <c r="F2" s="30"/>
    </row>
    <row r="3" spans="1:6" ht="12.75">
      <c r="A3" s="31" t="s">
        <v>2</v>
      </c>
      <c r="B3" s="31"/>
      <c r="C3" s="31"/>
      <c r="D3" s="31"/>
      <c r="E3" s="31"/>
      <c r="F3" s="31"/>
    </row>
    <row r="4" spans="1:6" ht="18">
      <c r="A4" s="32" t="s">
        <v>17</v>
      </c>
      <c r="B4" s="32"/>
      <c r="C4" s="32"/>
      <c r="D4" s="32"/>
      <c r="E4" s="32"/>
      <c r="F4" s="32"/>
    </row>
    <row r="5" spans="1:6" ht="12.75">
      <c r="A5" s="33" t="s">
        <v>3</v>
      </c>
      <c r="B5" s="33"/>
      <c r="C5" s="33"/>
      <c r="D5" s="33"/>
      <c r="E5" s="33"/>
      <c r="F5" s="33"/>
    </row>
    <row r="6" spans="1:6" s="2" customFormat="1" ht="18">
      <c r="A6" s="28" t="s">
        <v>4</v>
      </c>
      <c r="B6" s="28"/>
      <c r="C6" s="28"/>
      <c r="D6" s="28"/>
      <c r="E6" s="28"/>
      <c r="F6" s="2">
        <v>47</v>
      </c>
    </row>
    <row r="7" spans="1:7" s="2" customFormat="1" ht="18">
      <c r="A7" s="28" t="s">
        <v>5</v>
      </c>
      <c r="B7" s="28"/>
      <c r="C7" s="28"/>
      <c r="D7" s="28"/>
      <c r="E7" s="28"/>
      <c r="F7" s="13">
        <f>numbers*10/100</f>
        <v>4.7</v>
      </c>
      <c r="G7" s="1"/>
    </row>
    <row r="8" spans="1:7" s="2" customFormat="1" ht="32.25" customHeight="1">
      <c r="A8" s="29" t="s">
        <v>6</v>
      </c>
      <c r="B8" s="29"/>
      <c r="C8" s="29"/>
      <c r="D8" s="29"/>
      <c r="E8" s="29"/>
      <c r="F8" s="13">
        <f>SUM(D13:D1030)</f>
        <v>19.09486780715396</v>
      </c>
      <c r="G8" s="3"/>
    </row>
    <row r="9" spans="1:7" s="2" customFormat="1" ht="16.5" customHeight="1">
      <c r="A9" s="29" t="s">
        <v>7</v>
      </c>
      <c r="B9" s="29"/>
      <c r="C9" s="29"/>
      <c r="D9" s="29"/>
      <c r="E9" s="29"/>
      <c r="F9" s="14">
        <f>MAX(C13:C1030)</f>
        <v>643</v>
      </c>
      <c r="G9" s="3"/>
    </row>
    <row r="10" spans="1:7" s="2" customFormat="1" ht="16.5" customHeight="1">
      <c r="A10" s="29" t="s">
        <v>8</v>
      </c>
      <c r="B10" s="29"/>
      <c r="C10" s="29"/>
      <c r="D10" s="29"/>
      <c r="E10" s="29"/>
      <c r="F10" s="15">
        <v>47</v>
      </c>
      <c r="G10" s="4"/>
    </row>
    <row r="11" s="2" customFormat="1" ht="18">
      <c r="A11" s="5"/>
    </row>
    <row r="12" spans="1:8" s="6" customFormat="1" ht="51">
      <c r="A12" s="16" t="s">
        <v>9</v>
      </c>
      <c r="B12" s="17" t="s">
        <v>10</v>
      </c>
      <c r="C12" s="17" t="s">
        <v>11</v>
      </c>
      <c r="D12" s="17" t="s">
        <v>12</v>
      </c>
      <c r="E12" s="17" t="s">
        <v>13</v>
      </c>
      <c r="F12" s="17" t="s">
        <v>14</v>
      </c>
      <c r="H12" s="7"/>
    </row>
    <row r="13" spans="1:8" s="6" customFormat="1" ht="12.75">
      <c r="A13" s="8">
        <v>1</v>
      </c>
      <c r="B13" s="9" t="s">
        <v>35</v>
      </c>
      <c r="C13" s="26">
        <v>643</v>
      </c>
      <c r="D13" s="18">
        <f aca="true" t="shared" si="0" ref="D13:D59">C13/max_bal</f>
        <v>1</v>
      </c>
      <c r="E13" s="19">
        <f aca="true" t="shared" si="1" ref="E13:E59">(numbers*20*D13)/summ_all</f>
        <v>49.22788727805833</v>
      </c>
      <c r="F13" s="19">
        <f aca="true" t="shared" si="2" ref="F13:F59">IF(E13&gt;50,50,E13)</f>
        <v>49.22788727805833</v>
      </c>
      <c r="H13" s="10"/>
    </row>
    <row r="14" spans="1:8" s="6" customFormat="1" ht="12.75">
      <c r="A14" s="8">
        <v>2</v>
      </c>
      <c r="B14" s="9" t="s">
        <v>61</v>
      </c>
      <c r="C14" s="9">
        <v>580</v>
      </c>
      <c r="D14" s="18">
        <f t="shared" si="0"/>
        <v>0.9020217729393468</v>
      </c>
      <c r="E14" s="19">
        <f t="shared" si="1"/>
        <v>44.404626160612494</v>
      </c>
      <c r="F14" s="19">
        <f t="shared" si="2"/>
        <v>44.404626160612494</v>
      </c>
      <c r="H14" s="11"/>
    </row>
    <row r="15" spans="1:6" ht="16.5" customHeight="1">
      <c r="A15" s="8">
        <v>3</v>
      </c>
      <c r="B15" s="9" t="s">
        <v>58</v>
      </c>
      <c r="C15" s="27">
        <v>541</v>
      </c>
      <c r="D15" s="18">
        <f t="shared" si="0"/>
        <v>0.8413685847589425</v>
      </c>
      <c r="E15" s="19">
        <f t="shared" si="1"/>
        <v>41.418797849812684</v>
      </c>
      <c r="F15" s="19">
        <f t="shared" si="2"/>
        <v>41.418797849812684</v>
      </c>
    </row>
    <row r="16" spans="1:6" ht="16.5" customHeight="1">
      <c r="A16" s="8">
        <v>4</v>
      </c>
      <c r="B16" s="9" t="s">
        <v>26</v>
      </c>
      <c r="C16" s="26">
        <v>478</v>
      </c>
      <c r="D16" s="18">
        <f t="shared" si="0"/>
        <v>0.7433903576982893</v>
      </c>
      <c r="E16" s="19">
        <f t="shared" si="1"/>
        <v>36.595536732366845</v>
      </c>
      <c r="F16" s="19">
        <f t="shared" si="2"/>
        <v>36.595536732366845</v>
      </c>
    </row>
    <row r="17" spans="1:6" ht="16.5" customHeight="1">
      <c r="A17" s="8">
        <v>5</v>
      </c>
      <c r="B17" s="9" t="s">
        <v>64</v>
      </c>
      <c r="C17" s="9">
        <v>477</v>
      </c>
      <c r="D17" s="18">
        <f t="shared" si="0"/>
        <v>0.7418351477449455</v>
      </c>
      <c r="E17" s="19">
        <f t="shared" si="1"/>
        <v>36.51897703208993</v>
      </c>
      <c r="F17" s="19">
        <f t="shared" si="2"/>
        <v>36.51897703208993</v>
      </c>
    </row>
    <row r="18" spans="1:6" ht="16.5" customHeight="1">
      <c r="A18" s="8">
        <v>6</v>
      </c>
      <c r="B18" s="9" t="s">
        <v>40</v>
      </c>
      <c r="C18" s="9">
        <v>463</v>
      </c>
      <c r="D18" s="18">
        <f t="shared" si="0"/>
        <v>0.7200622083981337</v>
      </c>
      <c r="E18" s="19">
        <f t="shared" si="1"/>
        <v>35.44714122821307</v>
      </c>
      <c r="F18" s="19">
        <f t="shared" si="2"/>
        <v>35.44714122821307</v>
      </c>
    </row>
    <row r="19" spans="1:6" ht="16.5" customHeight="1">
      <c r="A19" s="8">
        <v>7</v>
      </c>
      <c r="B19" s="9" t="s">
        <v>30</v>
      </c>
      <c r="C19" s="27">
        <v>447</v>
      </c>
      <c r="D19" s="18">
        <f t="shared" si="0"/>
        <v>0.6951788491446346</v>
      </c>
      <c r="E19" s="19">
        <f t="shared" si="1"/>
        <v>34.22218602378239</v>
      </c>
      <c r="F19" s="19">
        <f t="shared" si="2"/>
        <v>34.22218602378239</v>
      </c>
    </row>
    <row r="20" spans="1:6" ht="16.5" customHeight="1">
      <c r="A20" s="8">
        <v>8</v>
      </c>
      <c r="B20" s="9" t="s">
        <v>31</v>
      </c>
      <c r="C20" s="9">
        <v>389</v>
      </c>
      <c r="D20" s="18">
        <f t="shared" si="0"/>
        <v>0.6049766718506998</v>
      </c>
      <c r="E20" s="19">
        <f t="shared" si="1"/>
        <v>29.781723407721135</v>
      </c>
      <c r="F20" s="19">
        <f t="shared" si="2"/>
        <v>29.781723407721135</v>
      </c>
    </row>
    <row r="21" spans="1:6" ht="16.5" customHeight="1">
      <c r="A21" s="8">
        <v>9</v>
      </c>
      <c r="B21" s="9" t="s">
        <v>29</v>
      </c>
      <c r="C21" s="9">
        <v>381</v>
      </c>
      <c r="D21" s="18">
        <f t="shared" si="0"/>
        <v>0.5925349922239502</v>
      </c>
      <c r="E21" s="19">
        <f t="shared" si="1"/>
        <v>29.169245805505792</v>
      </c>
      <c r="F21" s="19">
        <f t="shared" si="2"/>
        <v>29.169245805505792</v>
      </c>
    </row>
    <row r="22" spans="1:6" ht="16.5" customHeight="1">
      <c r="A22" s="8">
        <v>10</v>
      </c>
      <c r="B22" s="9" t="s">
        <v>34</v>
      </c>
      <c r="C22" s="9">
        <v>367</v>
      </c>
      <c r="D22" s="18">
        <f t="shared" si="0"/>
        <v>0.5707620528771384</v>
      </c>
      <c r="E22" s="19">
        <f t="shared" si="1"/>
        <v>28.097410001628937</v>
      </c>
      <c r="F22" s="19">
        <f t="shared" si="2"/>
        <v>28.097410001628937</v>
      </c>
    </row>
    <row r="23" spans="1:6" ht="16.5" customHeight="1">
      <c r="A23" s="8">
        <v>11</v>
      </c>
      <c r="B23" s="9" t="s">
        <v>37</v>
      </c>
      <c r="C23" s="26">
        <v>363</v>
      </c>
      <c r="D23" s="23">
        <f t="shared" si="0"/>
        <v>0.5645412130637636</v>
      </c>
      <c r="E23" s="24">
        <f t="shared" si="1"/>
        <v>27.791171200521266</v>
      </c>
      <c r="F23" s="24">
        <f t="shared" si="2"/>
        <v>27.791171200521266</v>
      </c>
    </row>
    <row r="24" spans="1:6" ht="16.5" customHeight="1">
      <c r="A24" s="8">
        <v>12</v>
      </c>
      <c r="B24" s="9" t="s">
        <v>32</v>
      </c>
      <c r="C24" s="9">
        <v>356</v>
      </c>
      <c r="D24" s="23">
        <f t="shared" si="0"/>
        <v>0.5536547433903577</v>
      </c>
      <c r="E24" s="24">
        <f t="shared" si="1"/>
        <v>27.25525329858284</v>
      </c>
      <c r="F24" s="24">
        <f t="shared" si="2"/>
        <v>27.25525329858284</v>
      </c>
    </row>
    <row r="25" spans="1:6" ht="16.5" customHeight="1">
      <c r="A25" s="8">
        <v>13</v>
      </c>
      <c r="B25" s="9" t="s">
        <v>49</v>
      </c>
      <c r="C25" s="9">
        <v>330</v>
      </c>
      <c r="D25" s="23">
        <f t="shared" si="0"/>
        <v>0.5132192846034215</v>
      </c>
      <c r="E25" s="24">
        <f t="shared" si="1"/>
        <v>25.264701091382967</v>
      </c>
      <c r="F25" s="24">
        <f t="shared" si="2"/>
        <v>25.264701091382967</v>
      </c>
    </row>
    <row r="26" spans="1:6" ht="16.5" customHeight="1">
      <c r="A26" s="8">
        <v>14</v>
      </c>
      <c r="B26" s="9" t="s">
        <v>39</v>
      </c>
      <c r="C26" s="9">
        <v>328</v>
      </c>
      <c r="D26" s="23">
        <f t="shared" si="0"/>
        <v>0.5101088646967341</v>
      </c>
      <c r="E26" s="24">
        <f t="shared" si="1"/>
        <v>25.111581690829134</v>
      </c>
      <c r="F26" s="24">
        <f t="shared" si="2"/>
        <v>25.111581690829134</v>
      </c>
    </row>
    <row r="27" spans="1:6" ht="16.5" customHeight="1">
      <c r="A27" s="8">
        <v>15</v>
      </c>
      <c r="B27" s="9" t="s">
        <v>20</v>
      </c>
      <c r="C27" s="9">
        <v>325</v>
      </c>
      <c r="D27" s="23">
        <f t="shared" si="0"/>
        <v>0.505443234836703</v>
      </c>
      <c r="E27" s="24">
        <f t="shared" si="1"/>
        <v>24.881902589998376</v>
      </c>
      <c r="F27" s="24">
        <f t="shared" si="2"/>
        <v>24.881902589998376</v>
      </c>
    </row>
    <row r="28" spans="1:6" ht="16.5" customHeight="1">
      <c r="A28" s="8">
        <v>16</v>
      </c>
      <c r="B28" s="9" t="s">
        <v>18</v>
      </c>
      <c r="C28" s="9">
        <v>298</v>
      </c>
      <c r="D28" s="23">
        <f t="shared" si="0"/>
        <v>0.463452566096423</v>
      </c>
      <c r="E28" s="24">
        <f t="shared" si="1"/>
        <v>22.81479068252159</v>
      </c>
      <c r="F28" s="24">
        <f t="shared" si="2"/>
        <v>22.81479068252159</v>
      </c>
    </row>
    <row r="29" spans="1:6" ht="16.5" customHeight="1">
      <c r="A29" s="8">
        <v>17</v>
      </c>
      <c r="B29" s="9" t="s">
        <v>57</v>
      </c>
      <c r="C29" s="9">
        <v>298</v>
      </c>
      <c r="D29" s="23">
        <f t="shared" si="0"/>
        <v>0.463452566096423</v>
      </c>
      <c r="E29" s="24">
        <f t="shared" si="1"/>
        <v>22.81479068252159</v>
      </c>
      <c r="F29" s="24">
        <f t="shared" si="2"/>
        <v>22.81479068252159</v>
      </c>
    </row>
    <row r="30" spans="1:6" ht="16.5" customHeight="1">
      <c r="A30" s="8">
        <v>18</v>
      </c>
      <c r="B30" s="9" t="s">
        <v>43</v>
      </c>
      <c r="C30" s="9">
        <v>260</v>
      </c>
      <c r="D30" s="23">
        <f t="shared" si="0"/>
        <v>0.40435458786936235</v>
      </c>
      <c r="E30" s="24">
        <f t="shared" si="1"/>
        <v>19.905522071998703</v>
      </c>
      <c r="F30" s="24">
        <f t="shared" si="2"/>
        <v>19.905522071998703</v>
      </c>
    </row>
    <row r="31" spans="1:6" ht="16.5" customHeight="1">
      <c r="A31" s="8">
        <v>19</v>
      </c>
      <c r="B31" s="9" t="s">
        <v>36</v>
      </c>
      <c r="C31" s="9">
        <v>258</v>
      </c>
      <c r="D31" s="23">
        <f t="shared" si="0"/>
        <v>0.401244167962675</v>
      </c>
      <c r="E31" s="24">
        <f t="shared" si="1"/>
        <v>19.752402671444866</v>
      </c>
      <c r="F31" s="24">
        <f t="shared" si="2"/>
        <v>19.752402671444866</v>
      </c>
    </row>
    <row r="32" spans="1:6" ht="16.5" customHeight="1">
      <c r="A32" s="8">
        <v>20</v>
      </c>
      <c r="B32" s="9" t="s">
        <v>41</v>
      </c>
      <c r="C32" s="9">
        <v>242</v>
      </c>
      <c r="D32" s="23">
        <f t="shared" si="0"/>
        <v>0.37636080870917576</v>
      </c>
      <c r="E32" s="24">
        <f t="shared" si="1"/>
        <v>18.52744746701418</v>
      </c>
      <c r="F32" s="24">
        <f t="shared" si="2"/>
        <v>18.52744746701418</v>
      </c>
    </row>
    <row r="33" spans="1:6" ht="16.5" customHeight="1">
      <c r="A33" s="8">
        <v>21</v>
      </c>
      <c r="B33" s="9" t="s">
        <v>59</v>
      </c>
      <c r="C33" s="9">
        <v>227</v>
      </c>
      <c r="D33" s="23">
        <f t="shared" si="0"/>
        <v>0.35303265940902023</v>
      </c>
      <c r="E33" s="24">
        <f t="shared" si="1"/>
        <v>17.37905196286041</v>
      </c>
      <c r="F33" s="24">
        <f t="shared" si="2"/>
        <v>17.37905196286041</v>
      </c>
    </row>
    <row r="34" spans="1:6" ht="16.5" customHeight="1">
      <c r="A34" s="8">
        <v>22</v>
      </c>
      <c r="B34" s="9" t="s">
        <v>42</v>
      </c>
      <c r="C34" s="9">
        <v>224</v>
      </c>
      <c r="D34" s="23">
        <f t="shared" si="0"/>
        <v>0.3483670295489891</v>
      </c>
      <c r="E34" s="24">
        <f t="shared" si="1"/>
        <v>17.14937286202965</v>
      </c>
      <c r="F34" s="24">
        <f t="shared" si="2"/>
        <v>17.14937286202965</v>
      </c>
    </row>
    <row r="35" spans="1:6" ht="16.5" customHeight="1">
      <c r="A35" s="8">
        <v>23</v>
      </c>
      <c r="B35" s="9" t="s">
        <v>21</v>
      </c>
      <c r="C35" s="9">
        <v>220</v>
      </c>
      <c r="D35" s="23">
        <f t="shared" si="0"/>
        <v>0.3421461897356143</v>
      </c>
      <c r="E35" s="24">
        <f t="shared" si="1"/>
        <v>16.843134060921976</v>
      </c>
      <c r="F35" s="24">
        <f t="shared" si="2"/>
        <v>16.843134060921976</v>
      </c>
    </row>
    <row r="36" spans="1:6" ht="16.5" customHeight="1">
      <c r="A36" s="8">
        <v>24</v>
      </c>
      <c r="B36" s="9" t="s">
        <v>33</v>
      </c>
      <c r="C36" s="9">
        <v>220</v>
      </c>
      <c r="D36" s="23">
        <f t="shared" si="0"/>
        <v>0.3421461897356143</v>
      </c>
      <c r="E36" s="24">
        <f t="shared" si="1"/>
        <v>16.843134060921976</v>
      </c>
      <c r="F36" s="24">
        <f t="shared" si="2"/>
        <v>16.843134060921976</v>
      </c>
    </row>
    <row r="37" spans="1:6" ht="16.5" customHeight="1">
      <c r="A37" s="8">
        <v>25</v>
      </c>
      <c r="B37" s="9" t="s">
        <v>22</v>
      </c>
      <c r="C37" s="9">
        <v>216</v>
      </c>
      <c r="D37" s="23">
        <f t="shared" si="0"/>
        <v>0.3359253499222395</v>
      </c>
      <c r="E37" s="24">
        <f t="shared" si="1"/>
        <v>16.536895259814305</v>
      </c>
      <c r="F37" s="24">
        <f t="shared" si="2"/>
        <v>16.536895259814305</v>
      </c>
    </row>
    <row r="38" spans="1:6" ht="16.5" customHeight="1">
      <c r="A38" s="8">
        <v>26</v>
      </c>
      <c r="B38" s="9" t="s">
        <v>47</v>
      </c>
      <c r="C38" s="9">
        <v>208</v>
      </c>
      <c r="D38" s="23">
        <f t="shared" si="0"/>
        <v>0.3234836702954899</v>
      </c>
      <c r="E38" s="24">
        <f t="shared" si="1"/>
        <v>15.924417657598962</v>
      </c>
      <c r="F38" s="24">
        <f t="shared" si="2"/>
        <v>15.924417657598962</v>
      </c>
    </row>
    <row r="39" spans="1:6" ht="16.5" customHeight="1">
      <c r="A39" s="8">
        <v>27</v>
      </c>
      <c r="B39" s="9" t="s">
        <v>56</v>
      </c>
      <c r="C39" s="9">
        <v>207</v>
      </c>
      <c r="D39" s="23">
        <f t="shared" si="0"/>
        <v>0.32192846034214617</v>
      </c>
      <c r="E39" s="24">
        <f t="shared" si="1"/>
        <v>15.847857957322045</v>
      </c>
      <c r="F39" s="24">
        <f t="shared" si="2"/>
        <v>15.847857957322045</v>
      </c>
    </row>
    <row r="40" spans="1:6" ht="16.5" customHeight="1">
      <c r="A40" s="8">
        <v>28</v>
      </c>
      <c r="B40" s="9" t="s">
        <v>27</v>
      </c>
      <c r="C40" s="9">
        <v>205</v>
      </c>
      <c r="D40" s="23">
        <f t="shared" si="0"/>
        <v>0.3188180404354588</v>
      </c>
      <c r="E40" s="24">
        <f t="shared" si="1"/>
        <v>15.694738556768208</v>
      </c>
      <c r="F40" s="24">
        <f t="shared" si="2"/>
        <v>15.694738556768208</v>
      </c>
    </row>
    <row r="41" spans="1:6" ht="16.5" customHeight="1">
      <c r="A41" s="8">
        <v>29</v>
      </c>
      <c r="B41" s="9" t="s">
        <v>63</v>
      </c>
      <c r="C41" s="9">
        <v>205</v>
      </c>
      <c r="D41" s="23">
        <f t="shared" si="0"/>
        <v>0.3188180404354588</v>
      </c>
      <c r="E41" s="24">
        <f t="shared" si="1"/>
        <v>15.694738556768208</v>
      </c>
      <c r="F41" s="24">
        <f t="shared" si="2"/>
        <v>15.694738556768208</v>
      </c>
    </row>
    <row r="42" spans="1:6" ht="16.5" customHeight="1">
      <c r="A42" s="8">
        <v>30</v>
      </c>
      <c r="B42" s="9" t="s">
        <v>51</v>
      </c>
      <c r="C42" s="9">
        <v>202</v>
      </c>
      <c r="D42" s="23">
        <f t="shared" si="0"/>
        <v>0.3141524105754277</v>
      </c>
      <c r="E42" s="24">
        <f t="shared" si="1"/>
        <v>15.465059455937453</v>
      </c>
      <c r="F42" s="24">
        <f t="shared" si="2"/>
        <v>15.465059455937453</v>
      </c>
    </row>
    <row r="43" spans="1:6" ht="16.5" customHeight="1">
      <c r="A43" s="8">
        <v>31</v>
      </c>
      <c r="B43" s="9" t="s">
        <v>48</v>
      </c>
      <c r="C43" s="9">
        <v>197</v>
      </c>
      <c r="D43" s="23">
        <f t="shared" si="0"/>
        <v>0.30637636080870917</v>
      </c>
      <c r="E43" s="24">
        <f t="shared" si="1"/>
        <v>15.082260954552861</v>
      </c>
      <c r="F43" s="24">
        <f t="shared" si="2"/>
        <v>15.082260954552861</v>
      </c>
    </row>
    <row r="44" spans="1:6" ht="16.5" customHeight="1">
      <c r="A44" s="8">
        <v>32</v>
      </c>
      <c r="B44" s="9" t="s">
        <v>23</v>
      </c>
      <c r="C44" s="9">
        <v>192</v>
      </c>
      <c r="D44" s="23">
        <f t="shared" si="0"/>
        <v>0.2986003110419907</v>
      </c>
      <c r="E44" s="24">
        <f t="shared" si="1"/>
        <v>14.699462453168273</v>
      </c>
      <c r="F44" s="24">
        <f t="shared" si="2"/>
        <v>14.699462453168273</v>
      </c>
    </row>
    <row r="45" spans="1:6" ht="16.5" customHeight="1">
      <c r="A45" s="8">
        <v>33</v>
      </c>
      <c r="B45" s="9" t="s">
        <v>62</v>
      </c>
      <c r="C45" s="9">
        <v>182</v>
      </c>
      <c r="D45" s="23">
        <f t="shared" si="0"/>
        <v>0.28304821150855364</v>
      </c>
      <c r="E45" s="24">
        <f t="shared" si="1"/>
        <v>13.93386545039909</v>
      </c>
      <c r="F45" s="24">
        <f t="shared" si="2"/>
        <v>13.93386545039909</v>
      </c>
    </row>
    <row r="46" spans="1:6" ht="16.5" customHeight="1">
      <c r="A46" s="8">
        <v>34</v>
      </c>
      <c r="B46" s="9" t="s">
        <v>38</v>
      </c>
      <c r="C46" s="9">
        <v>177</v>
      </c>
      <c r="D46" s="23">
        <f t="shared" si="0"/>
        <v>0.27527216174183516</v>
      </c>
      <c r="E46" s="24">
        <f t="shared" si="1"/>
        <v>13.551066949014501</v>
      </c>
      <c r="F46" s="24">
        <f t="shared" si="2"/>
        <v>13.551066949014501</v>
      </c>
    </row>
    <row r="47" spans="1:6" ht="16.5" customHeight="1">
      <c r="A47" s="8">
        <v>35</v>
      </c>
      <c r="B47" s="22" t="s">
        <v>53</v>
      </c>
      <c r="C47" s="12">
        <v>161</v>
      </c>
      <c r="D47" s="23">
        <f t="shared" si="0"/>
        <v>0.25038880248833595</v>
      </c>
      <c r="E47" s="24">
        <f t="shared" si="1"/>
        <v>12.326111744583812</v>
      </c>
      <c r="F47" s="24">
        <f t="shared" si="2"/>
        <v>12.326111744583812</v>
      </c>
    </row>
    <row r="48" spans="1:6" ht="16.5" customHeight="1">
      <c r="A48" s="8">
        <v>36</v>
      </c>
      <c r="B48" s="9" t="s">
        <v>25</v>
      </c>
      <c r="C48" s="9">
        <v>160</v>
      </c>
      <c r="D48" s="23">
        <f t="shared" si="0"/>
        <v>0.24883359253499224</v>
      </c>
      <c r="E48" s="24">
        <f t="shared" si="1"/>
        <v>12.249552044306894</v>
      </c>
      <c r="F48" s="24">
        <f t="shared" si="2"/>
        <v>12.249552044306894</v>
      </c>
    </row>
    <row r="49" spans="1:6" ht="16.5" customHeight="1">
      <c r="A49" s="8">
        <v>37</v>
      </c>
      <c r="B49" s="9" t="s">
        <v>44</v>
      </c>
      <c r="C49" s="9">
        <v>159</v>
      </c>
      <c r="D49" s="23">
        <f t="shared" si="0"/>
        <v>0.24727838258164853</v>
      </c>
      <c r="E49" s="24">
        <f t="shared" si="1"/>
        <v>12.172992344029977</v>
      </c>
      <c r="F49" s="24">
        <f t="shared" si="2"/>
        <v>12.172992344029977</v>
      </c>
    </row>
    <row r="50" spans="1:6" ht="16.5" customHeight="1">
      <c r="A50" s="8">
        <v>38</v>
      </c>
      <c r="B50" s="9" t="s">
        <v>60</v>
      </c>
      <c r="C50" s="9">
        <v>156</v>
      </c>
      <c r="D50" s="23">
        <f t="shared" si="0"/>
        <v>0.24261275272161742</v>
      </c>
      <c r="E50" s="24">
        <f t="shared" si="1"/>
        <v>11.94331324319922</v>
      </c>
      <c r="F50" s="24">
        <f t="shared" si="2"/>
        <v>11.94331324319922</v>
      </c>
    </row>
    <row r="51" spans="1:6" ht="16.5" customHeight="1">
      <c r="A51" s="8">
        <v>39</v>
      </c>
      <c r="B51" s="9" t="s">
        <v>54</v>
      </c>
      <c r="C51" s="9">
        <v>126</v>
      </c>
      <c r="D51" s="23">
        <f t="shared" si="0"/>
        <v>0.19595645412130638</v>
      </c>
      <c r="E51" s="24">
        <f t="shared" si="1"/>
        <v>9.64652223489168</v>
      </c>
      <c r="F51" s="24">
        <f t="shared" si="2"/>
        <v>9.64652223489168</v>
      </c>
    </row>
    <row r="52" spans="1:6" ht="16.5" customHeight="1">
      <c r="A52" s="8">
        <v>40</v>
      </c>
      <c r="B52" s="9" t="s">
        <v>46</v>
      </c>
      <c r="C52" s="9">
        <v>126</v>
      </c>
      <c r="D52" s="23">
        <f t="shared" si="0"/>
        <v>0.19595645412130638</v>
      </c>
      <c r="E52" s="24">
        <f t="shared" si="1"/>
        <v>9.64652223489168</v>
      </c>
      <c r="F52" s="24">
        <f t="shared" si="2"/>
        <v>9.64652223489168</v>
      </c>
    </row>
    <row r="53" spans="1:6" ht="16.5" customHeight="1">
      <c r="A53" s="8">
        <v>41</v>
      </c>
      <c r="B53" s="9" t="s">
        <v>52</v>
      </c>
      <c r="C53" s="9">
        <v>123</v>
      </c>
      <c r="D53" s="23">
        <f t="shared" si="0"/>
        <v>0.19129082426127528</v>
      </c>
      <c r="E53" s="24">
        <f t="shared" si="1"/>
        <v>9.416843134060924</v>
      </c>
      <c r="F53" s="24">
        <f t="shared" si="2"/>
        <v>9.416843134060924</v>
      </c>
    </row>
    <row r="54" spans="1:6" ht="16.5" customHeight="1">
      <c r="A54" s="8">
        <v>42</v>
      </c>
      <c r="B54" s="9" t="s">
        <v>19</v>
      </c>
      <c r="C54" s="9">
        <v>123</v>
      </c>
      <c r="D54" s="23">
        <f t="shared" si="0"/>
        <v>0.19129082426127528</v>
      </c>
      <c r="E54" s="24">
        <f t="shared" si="1"/>
        <v>9.416843134060924</v>
      </c>
      <c r="F54" s="24">
        <f t="shared" si="2"/>
        <v>9.416843134060924</v>
      </c>
    </row>
    <row r="55" spans="1:6" ht="16.5" customHeight="1">
      <c r="A55" s="8">
        <v>43</v>
      </c>
      <c r="B55" s="9" t="s">
        <v>24</v>
      </c>
      <c r="C55" s="9">
        <v>122</v>
      </c>
      <c r="D55" s="23">
        <f t="shared" si="0"/>
        <v>0.18973561430793157</v>
      </c>
      <c r="E55" s="24">
        <f t="shared" si="1"/>
        <v>9.340283433784005</v>
      </c>
      <c r="F55" s="24">
        <f t="shared" si="2"/>
        <v>9.340283433784005</v>
      </c>
    </row>
    <row r="56" spans="1:6" ht="16.5" customHeight="1">
      <c r="A56" s="8">
        <v>44</v>
      </c>
      <c r="B56" s="9" t="s">
        <v>55</v>
      </c>
      <c r="C56" s="9">
        <v>116</v>
      </c>
      <c r="D56" s="18">
        <f t="shared" si="0"/>
        <v>0.18040435458786935</v>
      </c>
      <c r="E56" s="19">
        <f t="shared" si="1"/>
        <v>8.880925232122499</v>
      </c>
      <c r="F56" s="19">
        <f t="shared" si="2"/>
        <v>8.880925232122499</v>
      </c>
    </row>
    <row r="57" spans="1:6" ht="16.5" customHeight="1">
      <c r="A57" s="8">
        <v>45</v>
      </c>
      <c r="B57" s="9" t="s">
        <v>45</v>
      </c>
      <c r="C57" s="9">
        <v>113</v>
      </c>
      <c r="D57" s="18">
        <f t="shared" si="0"/>
        <v>0.17573872472783825</v>
      </c>
      <c r="E57" s="19">
        <f t="shared" si="1"/>
        <v>8.651246131291742</v>
      </c>
      <c r="F57" s="19">
        <f t="shared" si="2"/>
        <v>8.651246131291742</v>
      </c>
    </row>
    <row r="58" spans="1:6" ht="16.5" customHeight="1">
      <c r="A58" s="8">
        <v>46</v>
      </c>
      <c r="B58" s="9" t="s">
        <v>50</v>
      </c>
      <c r="C58" s="9">
        <v>83</v>
      </c>
      <c r="D58" s="18">
        <f t="shared" si="0"/>
        <v>0.1290824261275272</v>
      </c>
      <c r="E58" s="19">
        <f t="shared" si="1"/>
        <v>6.3544551229842</v>
      </c>
      <c r="F58" s="19">
        <f t="shared" si="2"/>
        <v>6.3544551229842</v>
      </c>
    </row>
    <row r="59" spans="1:6" ht="16.5" customHeight="1">
      <c r="A59" s="8">
        <v>47</v>
      </c>
      <c r="B59" s="9" t="s">
        <v>28</v>
      </c>
      <c r="C59" s="9">
        <v>4</v>
      </c>
      <c r="D59" s="18">
        <f t="shared" si="0"/>
        <v>0.006220839813374806</v>
      </c>
      <c r="E59" s="19">
        <f t="shared" si="1"/>
        <v>0.3062388011076723</v>
      </c>
      <c r="F59" s="19">
        <f t="shared" si="2"/>
        <v>0.3062388011076723</v>
      </c>
    </row>
    <row r="60" spans="1:6" ht="16.5" customHeight="1">
      <c r="A60" s="25"/>
      <c r="B60" s="9"/>
      <c r="C60" s="9"/>
      <c r="D60" s="18"/>
      <c r="E60" s="19"/>
      <c r="F60" s="19"/>
    </row>
    <row r="61" spans="1:6" ht="16.5" customHeight="1">
      <c r="A61" s="25"/>
      <c r="B61" s="9"/>
      <c r="C61" s="9"/>
      <c r="D61" s="18"/>
      <c r="E61" s="19"/>
      <c r="F61" s="19"/>
    </row>
    <row r="62" spans="1:6" ht="16.5" customHeight="1">
      <c r="A62" s="25"/>
      <c r="B62" s="9"/>
      <c r="C62" s="9"/>
      <c r="D62" s="18"/>
      <c r="E62" s="19"/>
      <c r="F62" s="19"/>
    </row>
    <row r="63" spans="1:6" ht="16.5" customHeight="1">
      <c r="A63" s="25"/>
      <c r="B63" s="9"/>
      <c r="C63" s="9"/>
      <c r="D63" s="18"/>
      <c r="E63" s="19"/>
      <c r="F63" s="19"/>
    </row>
    <row r="64" spans="1:6" ht="16.5" customHeight="1">
      <c r="A64" s="2" t="s">
        <v>15</v>
      </c>
      <c r="B64" s="9"/>
      <c r="C64" s="9"/>
      <c r="D64" s="18"/>
      <c r="E64" s="19"/>
      <c r="F64" s="19"/>
    </row>
    <row r="65" spans="5:6" ht="16.5" customHeight="1">
      <c r="E65" s="20"/>
      <c r="F65" s="21" t="s">
        <v>16</v>
      </c>
    </row>
  </sheetData>
  <sheetProtection formatCells="0" formatColumns="0" formatRows="0" insertColumns="0" insertRows="0" deleteColumns="0" deleteRows="0" sort="0" autoFilter="0" pivotTables="0"/>
  <mergeCells count="10">
    <mergeCell ref="A7:E7"/>
    <mergeCell ref="A8:E8"/>
    <mergeCell ref="A9:E9"/>
    <mergeCell ref="A10:E10"/>
    <mergeCell ref="A1:F1"/>
    <mergeCell ref="A2:F2"/>
    <mergeCell ref="A3:F3"/>
    <mergeCell ref="A4:F4"/>
    <mergeCell ref="A5:F5"/>
    <mergeCell ref="A6:E6"/>
  </mergeCells>
  <printOptions/>
  <pageMargins left="0.5905511811023623" right="0.3937007874015748" top="0.3937007874015748" bottom="0.5118110236220472" header="0.31496062992125984" footer="0.31496062992125984"/>
  <pageSetup firstPageNumber="1" useFirstPageNumber="1" horizontalDpi="300" verticalDpi="300" orientation="portrait" paperSize="9" r:id="rId1"/>
  <headerFooter>
    <oddFooter>&amp;CСторінка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робота</cp:lastModifiedBy>
  <cp:lastPrinted>2012-12-15T12:44:38Z</cp:lastPrinted>
  <dcterms:created xsi:type="dcterms:W3CDTF">2012-12-12T20:25:52Z</dcterms:created>
  <dcterms:modified xsi:type="dcterms:W3CDTF">2018-11-21T10:02:01Z</dcterms:modified>
  <cp:category/>
  <cp:version/>
  <cp:contentType/>
  <cp:contentStatus/>
</cp:coreProperties>
</file>